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\Desktop\aa VI Region files\2017 info\September  2017 meeting\Region September 2017\"/>
    </mc:Choice>
  </mc:AlternateContent>
  <bookViews>
    <workbookView xWindow="0" yWindow="0" windowWidth="16392" windowHeight="5304" tabRatio="500" activeTab="1"/>
  </bookViews>
  <sheets>
    <sheet name="Budget" sheetId="1" r:id="rId1"/>
    <sheet name="YTD" sheetId="2" r:id="rId2"/>
    <sheet name="Balance Sheet" sheetId="3" r:id="rId3"/>
    <sheet name="Skater programs" sheetId="4" r:id="rId4"/>
    <sheet name="Officials Programs" sheetId="5" r:id="rId5"/>
    <sheet name="Fundraising" sheetId="6" r:id="rId6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2" l="1"/>
  <c r="D16" i="2"/>
  <c r="C24" i="3"/>
  <c r="C8" i="3"/>
  <c r="C17" i="3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7" i="2"/>
  <c r="G8" i="2"/>
  <c r="G9" i="2"/>
  <c r="G10" i="2"/>
  <c r="G11" i="2"/>
  <c r="G12" i="2"/>
  <c r="G13" i="2"/>
  <c r="G14" i="2"/>
  <c r="G15" i="2"/>
  <c r="G16" i="2"/>
  <c r="C33" i="2"/>
  <c r="C16" i="2"/>
  <c r="D10" i="6"/>
  <c r="D14" i="6"/>
  <c r="D21" i="6"/>
  <c r="B33" i="2"/>
  <c r="B16" i="2"/>
  <c r="C9" i="5"/>
  <c r="C16" i="5"/>
  <c r="C18" i="5"/>
  <c r="D12" i="4"/>
  <c r="D25" i="4"/>
  <c r="F36" i="2"/>
  <c r="D34" i="1"/>
  <c r="D17" i="1"/>
</calcChain>
</file>

<file path=xl/sharedStrings.xml><?xml version="1.0" encoding="utf-8"?>
<sst xmlns="http://schemas.openxmlformats.org/spreadsheetml/2006/main" count="124" uniqueCount="82">
  <si>
    <t>SKATE CANADA</t>
  </si>
  <si>
    <t>Vancouver Island Region</t>
  </si>
  <si>
    <t>INCOME</t>
  </si>
  <si>
    <t>Budget</t>
  </si>
  <si>
    <t>Skate Canada membership and test fees</t>
  </si>
  <si>
    <t>Competition Revenue</t>
  </si>
  <si>
    <t>Data Room Competition Supplies</t>
  </si>
  <si>
    <t>Fundraising (Net)</t>
  </si>
  <si>
    <t>GIC income</t>
  </si>
  <si>
    <t>Officials Bureau</t>
  </si>
  <si>
    <t>Medals</t>
  </si>
  <si>
    <t>Miscellaneous</t>
  </si>
  <si>
    <t>Skaters Programs</t>
  </si>
  <si>
    <t>Expense</t>
  </si>
  <si>
    <t>Advertising</t>
  </si>
  <si>
    <t>Appreciation</t>
  </si>
  <si>
    <t>Bank Charges</t>
  </si>
  <si>
    <t>Competition Expense</t>
  </si>
  <si>
    <t>Delegates Expenses</t>
  </si>
  <si>
    <t>Directors Expenses</t>
  </si>
  <si>
    <t>Donations</t>
  </si>
  <si>
    <t>Guest Speakers</t>
  </si>
  <si>
    <t>Ribbons</t>
  </si>
  <si>
    <t>Meeting</t>
  </si>
  <si>
    <t>Office Supplies/Photcopying/Postage</t>
  </si>
  <si>
    <t>Telephone and Internet</t>
  </si>
  <si>
    <t>Variance</t>
  </si>
  <si>
    <t>Total Expense</t>
  </si>
  <si>
    <t>Net Profit (Loss)</t>
  </si>
  <si>
    <t>ASSETS</t>
  </si>
  <si>
    <t>Current Assets</t>
  </si>
  <si>
    <t>BMO Chequing</t>
  </si>
  <si>
    <t>BMO Officials</t>
  </si>
  <si>
    <t>Total Current Assets</t>
  </si>
  <si>
    <t>Other Assets</t>
  </si>
  <si>
    <t>Officials Bureau GIC</t>
  </si>
  <si>
    <t>Skater Development GIC</t>
  </si>
  <si>
    <t>Volunteer Development GIC</t>
  </si>
  <si>
    <t>Total Other Assets</t>
  </si>
  <si>
    <t>TOTAL ASSETS</t>
  </si>
  <si>
    <t>LIABILITIES and EQUITY</t>
  </si>
  <si>
    <t>Opening Balance Equity</t>
  </si>
  <si>
    <t>Retained Earnings</t>
  </si>
  <si>
    <t xml:space="preserve">Net Income </t>
  </si>
  <si>
    <t>TOTAL LIABILITIES and EQUITY</t>
  </si>
  <si>
    <t>SKATER PROGRAMS</t>
  </si>
  <si>
    <t>Region Competition Levy</t>
  </si>
  <si>
    <t>Seminar Registration Fees</t>
  </si>
  <si>
    <t>LTT Registration fees</t>
  </si>
  <si>
    <t>Total Income</t>
  </si>
  <si>
    <t>EXPENSE</t>
  </si>
  <si>
    <t>Skater Grants</t>
  </si>
  <si>
    <t>Team Leader</t>
  </si>
  <si>
    <t>April Section seminar</t>
  </si>
  <si>
    <t>September Seminar</t>
  </si>
  <si>
    <t>November Seminar</t>
  </si>
  <si>
    <t>Income less Expense</t>
  </si>
  <si>
    <t>OFFICIALS BUREAU</t>
  </si>
  <si>
    <t>Club Tests</t>
  </si>
  <si>
    <t>Late PPS</t>
  </si>
  <si>
    <t>Total</t>
  </si>
  <si>
    <t>Judges Clinics</t>
  </si>
  <si>
    <t>Judges Training</t>
  </si>
  <si>
    <t>DS Training</t>
  </si>
  <si>
    <t>Income less expense</t>
  </si>
  <si>
    <t>FUNDRAISING</t>
  </si>
  <si>
    <t>Income</t>
  </si>
  <si>
    <t>Flowers</t>
  </si>
  <si>
    <t>Raffle</t>
  </si>
  <si>
    <t>Expenses</t>
  </si>
  <si>
    <t>Net</t>
  </si>
  <si>
    <t>Budget 2017 2018</t>
  </si>
  <si>
    <t>Profit (loss)</t>
  </si>
  <si>
    <t>Skate Canada</t>
  </si>
  <si>
    <t>2017 2018 Year-to-Date</t>
  </si>
  <si>
    <t>Club Donations</t>
  </si>
  <si>
    <t>License</t>
  </si>
  <si>
    <t>BALANCE SHEETS 2017 2018</t>
  </si>
  <si>
    <t>Exams marked</t>
  </si>
  <si>
    <t>2017 2018</t>
  </si>
  <si>
    <t>As of August 31, 2017</t>
  </si>
  <si>
    <t>SSVI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</si>
</sst>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Calibri"/>
      <scheme val="minor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4" fillId="0" borderId="0" xfId="1" applyFont="1" applyAlignment="1">
      <alignment horizontal="center"/>
    </xf>
    <xf numFmtId="165" fontId="5" fillId="0" borderId="0" xfId="0" applyNumberFormat="1" applyFont="1"/>
    <xf numFmtId="0" fontId="5" fillId="0" borderId="0" xfId="0" applyFont="1"/>
    <xf numFmtId="165" fontId="3" fillId="0" borderId="0" xfId="0" applyNumberFormat="1" applyFont="1"/>
    <xf numFmtId="0" fontId="6" fillId="0" borderId="0" xfId="0" applyFont="1"/>
    <xf numFmtId="16" fontId="2" fillId="0" borderId="0" xfId="0" applyNumberFormat="1" applyFont="1" applyAlignment="1">
      <alignment horizontal="center"/>
    </xf>
    <xf numFmtId="165" fontId="0" fillId="0" borderId="0" xfId="1" applyFont="1"/>
    <xf numFmtId="165" fontId="0" fillId="0" borderId="0" xfId="0" applyNumberFormat="1" applyFont="1" applyFill="1"/>
    <xf numFmtId="165" fontId="0" fillId="0" borderId="0" xfId="0" applyNumberFormat="1"/>
    <xf numFmtId="165" fontId="2" fillId="0" borderId="0" xfId="1" applyFont="1"/>
    <xf numFmtId="165" fontId="2" fillId="0" borderId="0" xfId="0" applyNumberFormat="1" applyFont="1"/>
    <xf numFmtId="165" fontId="0" fillId="0" borderId="0" xfId="0" applyNumberFormat="1" applyFont="1"/>
    <xf numFmtId="16" fontId="0" fillId="0" borderId="0" xfId="0" applyNumberFormat="1"/>
    <xf numFmtId="164" fontId="2" fillId="0" borderId="0" xfId="1" applyNumberFormat="1" applyFont="1"/>
    <xf numFmtId="0" fontId="7" fillId="0" borderId="0" xfId="0" applyFont="1"/>
    <xf numFmtId="0" fontId="8" fillId="0" borderId="0" xfId="0" applyFont="1"/>
    <xf numFmtId="165" fontId="8" fillId="0" borderId="0" xfId="0" applyNumberFormat="1" applyFont="1"/>
    <xf numFmtId="165" fontId="7" fillId="0" borderId="0" xfId="0" applyNumberFormat="1" applyFont="1"/>
    <xf numFmtId="165" fontId="5" fillId="0" borderId="0" xfId="1" applyFont="1" applyAlignment="1">
      <alignment horizontal="center"/>
    </xf>
    <xf numFmtId="165" fontId="12" fillId="0" borderId="0" xfId="1" applyFont="1"/>
    <xf numFmtId="16" fontId="11" fillId="0" borderId="0" xfId="0" applyNumberFormat="1" applyFont="1" applyAlignment="1">
      <alignment horizontal="center"/>
    </xf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workbookViewId="0">
      <selection activeCell="G27" sqref="G27"/>
    </sheetView>
  </sheetViews>
  <sheetFormatPr defaultColWidth="11.19921875" defaultRowHeight="15.6" x14ac:dyDescent="0.3"/>
  <cols>
    <col min="4" max="4" width="11.19921875" bestFit="1" customWidth="1"/>
  </cols>
  <sheetData>
    <row r="2" spans="1:4" x14ac:dyDescent="0.3">
      <c r="A2" s="1" t="s">
        <v>0</v>
      </c>
      <c r="B2" s="1"/>
    </row>
    <row r="3" spans="1:4" x14ac:dyDescent="0.3">
      <c r="A3" s="1" t="s">
        <v>1</v>
      </c>
      <c r="B3" s="1"/>
    </row>
    <row r="4" spans="1:4" x14ac:dyDescent="0.3">
      <c r="A4" s="1" t="s">
        <v>71</v>
      </c>
      <c r="B4" s="1"/>
    </row>
    <row r="7" spans="1:4" x14ac:dyDescent="0.3">
      <c r="A7" s="2" t="s">
        <v>2</v>
      </c>
      <c r="B7" s="3"/>
      <c r="C7" s="2"/>
      <c r="D7" s="2" t="s">
        <v>3</v>
      </c>
    </row>
    <row r="8" spans="1:4" x14ac:dyDescent="0.3">
      <c r="A8" s="3" t="s">
        <v>4</v>
      </c>
      <c r="B8" s="3"/>
      <c r="C8" s="4"/>
      <c r="D8" s="4">
        <v>3200</v>
      </c>
    </row>
    <row r="9" spans="1:4" x14ac:dyDescent="0.3">
      <c r="A9" s="3" t="s">
        <v>5</v>
      </c>
      <c r="B9" s="3"/>
      <c r="C9" s="4"/>
      <c r="D9" s="4">
        <v>9000</v>
      </c>
    </row>
    <row r="10" spans="1:4" x14ac:dyDescent="0.3">
      <c r="A10" s="3" t="s">
        <v>6</v>
      </c>
      <c r="B10" s="3"/>
      <c r="C10" s="4"/>
      <c r="D10" s="4">
        <v>600</v>
      </c>
    </row>
    <row r="11" spans="1:4" x14ac:dyDescent="0.3">
      <c r="A11" s="3" t="s">
        <v>7</v>
      </c>
      <c r="B11" s="3"/>
      <c r="C11" s="4"/>
      <c r="D11" s="4">
        <v>1200</v>
      </c>
    </row>
    <row r="12" spans="1:4" x14ac:dyDescent="0.3">
      <c r="A12" s="3" t="s">
        <v>8</v>
      </c>
      <c r="B12" s="3"/>
      <c r="C12" s="4"/>
      <c r="D12" s="4">
        <v>300</v>
      </c>
    </row>
    <row r="13" spans="1:4" x14ac:dyDescent="0.3">
      <c r="A13" s="3" t="s">
        <v>9</v>
      </c>
      <c r="B13" s="3"/>
      <c r="C13" s="4"/>
      <c r="D13" s="4">
        <v>2500</v>
      </c>
    </row>
    <row r="14" spans="1:4" x14ac:dyDescent="0.3">
      <c r="A14" s="3" t="s">
        <v>10</v>
      </c>
      <c r="B14" s="3"/>
      <c r="C14" s="4"/>
      <c r="D14" s="4">
        <v>1400</v>
      </c>
    </row>
    <row r="15" spans="1:4" x14ac:dyDescent="0.3">
      <c r="A15" s="3" t="s">
        <v>11</v>
      </c>
      <c r="B15" s="3"/>
      <c r="C15" s="4"/>
      <c r="D15" s="4">
        <v>100</v>
      </c>
    </row>
    <row r="16" spans="1:4" x14ac:dyDescent="0.3">
      <c r="A16" s="3" t="s">
        <v>12</v>
      </c>
      <c r="B16" s="3"/>
      <c r="C16" s="4"/>
      <c r="D16" s="4">
        <v>11000</v>
      </c>
    </row>
    <row r="17" spans="1:4" x14ac:dyDescent="0.3">
      <c r="A17" s="3"/>
      <c r="B17" s="3"/>
      <c r="C17" s="3"/>
      <c r="D17" s="5">
        <f>SUM(D8:D16)</f>
        <v>29300</v>
      </c>
    </row>
    <row r="18" spans="1:4" x14ac:dyDescent="0.3">
      <c r="A18" s="6" t="s">
        <v>13</v>
      </c>
      <c r="B18" s="3"/>
      <c r="C18" s="4"/>
      <c r="D18" s="4"/>
    </row>
    <row r="19" spans="1:4" x14ac:dyDescent="0.3">
      <c r="A19" s="3" t="s">
        <v>14</v>
      </c>
      <c r="B19" s="3"/>
      <c r="C19" s="4"/>
      <c r="D19" s="4"/>
    </row>
    <row r="20" spans="1:4" x14ac:dyDescent="0.3">
      <c r="A20" s="3" t="s">
        <v>15</v>
      </c>
      <c r="B20" s="3"/>
      <c r="C20" s="4"/>
      <c r="D20" s="4">
        <v>200</v>
      </c>
    </row>
    <row r="21" spans="1:4" x14ac:dyDescent="0.3">
      <c r="A21" s="3" t="s">
        <v>16</v>
      </c>
      <c r="B21" s="3"/>
      <c r="C21" s="4"/>
      <c r="D21" s="4">
        <v>7</v>
      </c>
    </row>
    <row r="22" spans="1:4" x14ac:dyDescent="0.3">
      <c r="A22" s="3" t="s">
        <v>17</v>
      </c>
      <c r="B22" s="3"/>
      <c r="C22" s="4"/>
      <c r="D22" s="4">
        <v>150</v>
      </c>
    </row>
    <row r="23" spans="1:4" x14ac:dyDescent="0.3">
      <c r="A23" s="3" t="s">
        <v>18</v>
      </c>
      <c r="B23" s="3"/>
      <c r="C23" s="4"/>
      <c r="D23" s="4">
        <v>3500</v>
      </c>
    </row>
    <row r="24" spans="1:4" x14ac:dyDescent="0.3">
      <c r="A24" s="3" t="s">
        <v>19</v>
      </c>
      <c r="B24" s="3"/>
      <c r="C24" s="4"/>
      <c r="D24" s="4">
        <v>7500</v>
      </c>
    </row>
    <row r="25" spans="1:4" x14ac:dyDescent="0.3">
      <c r="A25" s="3" t="s">
        <v>20</v>
      </c>
      <c r="B25" s="3"/>
      <c r="C25" s="4"/>
      <c r="D25" s="4">
        <v>250</v>
      </c>
    </row>
    <row r="26" spans="1:4" x14ac:dyDescent="0.3">
      <c r="A26" s="3" t="s">
        <v>9</v>
      </c>
      <c r="B26" s="3"/>
      <c r="C26" s="4"/>
      <c r="D26" s="4">
        <v>2500</v>
      </c>
    </row>
    <row r="27" spans="1:4" x14ac:dyDescent="0.3">
      <c r="A27" s="3" t="s">
        <v>21</v>
      </c>
      <c r="B27" s="3"/>
      <c r="C27" s="4"/>
      <c r="D27" s="4">
        <v>200</v>
      </c>
    </row>
    <row r="28" spans="1:4" x14ac:dyDescent="0.3">
      <c r="A28" s="3" t="s">
        <v>22</v>
      </c>
      <c r="B28" s="3"/>
      <c r="C28" s="4"/>
      <c r="D28" s="4">
        <v>500</v>
      </c>
    </row>
    <row r="29" spans="1:4" x14ac:dyDescent="0.3">
      <c r="A29" s="3" t="s">
        <v>23</v>
      </c>
      <c r="B29" s="3"/>
      <c r="C29" s="4"/>
      <c r="D29" s="4">
        <v>3500</v>
      </c>
    </row>
    <row r="30" spans="1:4" x14ac:dyDescent="0.3">
      <c r="A30" s="3" t="s">
        <v>11</v>
      </c>
      <c r="B30" s="3"/>
      <c r="C30" s="4"/>
      <c r="D30" s="4">
        <v>100</v>
      </c>
    </row>
    <row r="31" spans="1:4" x14ac:dyDescent="0.3">
      <c r="A31" s="3" t="s">
        <v>24</v>
      </c>
      <c r="B31" s="3"/>
      <c r="C31" s="4"/>
      <c r="D31" s="4">
        <v>1100</v>
      </c>
    </row>
    <row r="32" spans="1:4" x14ac:dyDescent="0.3">
      <c r="A32" s="3" t="s">
        <v>12</v>
      </c>
      <c r="B32" s="3"/>
      <c r="C32" s="4"/>
      <c r="D32" s="4">
        <v>12000</v>
      </c>
    </row>
    <row r="33" spans="1:4" x14ac:dyDescent="0.3">
      <c r="A33" s="3" t="s">
        <v>25</v>
      </c>
      <c r="B33" s="3"/>
      <c r="C33" s="4"/>
      <c r="D33" s="4">
        <v>1200</v>
      </c>
    </row>
    <row r="34" spans="1:4" x14ac:dyDescent="0.3">
      <c r="A34" s="3"/>
      <c r="B34" s="3"/>
      <c r="C34" s="3"/>
      <c r="D34" s="7">
        <f>SUM(D19:D33)</f>
        <v>32707</v>
      </c>
    </row>
    <row r="35" spans="1:4" x14ac:dyDescent="0.3">
      <c r="D35" s="12"/>
    </row>
    <row r="36" spans="1:4" x14ac:dyDescent="0.3">
      <c r="A36" s="3" t="s">
        <v>72</v>
      </c>
      <c r="D36" s="22">
        <v>-5707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" workbookViewId="0">
      <selection activeCell="I18" sqref="I18"/>
    </sheetView>
  </sheetViews>
  <sheetFormatPr defaultColWidth="11.19921875" defaultRowHeight="15.6" x14ac:dyDescent="0.3"/>
  <cols>
    <col min="1" max="1" width="29.19921875" customWidth="1"/>
    <col min="7" max="7" width="13.69921875" customWidth="1"/>
  </cols>
  <sheetData>
    <row r="1" spans="1:7" ht="18" x14ac:dyDescent="0.35">
      <c r="A1" s="8" t="s">
        <v>73</v>
      </c>
    </row>
    <row r="2" spans="1:7" x14ac:dyDescent="0.3">
      <c r="A2" t="s">
        <v>1</v>
      </c>
    </row>
    <row r="3" spans="1:7" x14ac:dyDescent="0.3">
      <c r="A3" t="s">
        <v>74</v>
      </c>
    </row>
    <row r="6" spans="1:7" x14ac:dyDescent="0.3">
      <c r="A6" s="2" t="s">
        <v>2</v>
      </c>
      <c r="B6" s="2" t="s">
        <v>3</v>
      </c>
      <c r="C6" s="9">
        <v>42916</v>
      </c>
      <c r="D6" s="24">
        <v>42978</v>
      </c>
      <c r="E6" s="9">
        <v>43100</v>
      </c>
      <c r="F6" s="9">
        <v>42460</v>
      </c>
      <c r="G6" s="1" t="s">
        <v>26</v>
      </c>
    </row>
    <row r="7" spans="1:7" x14ac:dyDescent="0.3">
      <c r="A7" s="3" t="s">
        <v>4</v>
      </c>
      <c r="B7" s="4">
        <v>3200</v>
      </c>
      <c r="C7" s="4">
        <v>468</v>
      </c>
      <c r="D7" s="4">
        <v>468</v>
      </c>
      <c r="E7" s="10"/>
      <c r="F7" s="11"/>
      <c r="G7" s="12">
        <f>+B7-C7</f>
        <v>2732</v>
      </c>
    </row>
    <row r="8" spans="1:7" x14ac:dyDescent="0.3">
      <c r="A8" s="3" t="s">
        <v>5</v>
      </c>
      <c r="B8" s="4">
        <v>9000</v>
      </c>
      <c r="C8" s="4"/>
      <c r="D8" s="4">
        <v>10014.950000000001</v>
      </c>
      <c r="E8" s="10"/>
      <c r="F8" s="11"/>
      <c r="G8" s="12">
        <f t="shared" ref="G8:G32" si="0">+B8-C8</f>
        <v>9000</v>
      </c>
    </row>
    <row r="9" spans="1:7" x14ac:dyDescent="0.3">
      <c r="A9" s="3" t="s">
        <v>6</v>
      </c>
      <c r="B9" s="4">
        <v>600</v>
      </c>
      <c r="C9" s="4"/>
      <c r="D9" s="4"/>
      <c r="E9" s="10"/>
      <c r="F9" s="11"/>
      <c r="G9" s="12">
        <f t="shared" si="0"/>
        <v>600</v>
      </c>
    </row>
    <row r="10" spans="1:7" x14ac:dyDescent="0.3">
      <c r="A10" s="3" t="s">
        <v>7</v>
      </c>
      <c r="B10" s="4">
        <v>1200</v>
      </c>
      <c r="C10" s="4">
        <v>1425.79</v>
      </c>
      <c r="D10" s="4">
        <v>1425.79</v>
      </c>
      <c r="E10" s="10"/>
      <c r="F10" s="11"/>
      <c r="G10" s="12">
        <f t="shared" si="0"/>
        <v>-225.78999999999996</v>
      </c>
    </row>
    <row r="11" spans="1:7" x14ac:dyDescent="0.3">
      <c r="A11" s="3" t="s">
        <v>8</v>
      </c>
      <c r="B11" s="4">
        <v>300</v>
      </c>
      <c r="C11" s="4">
        <v>238.92</v>
      </c>
      <c r="D11" s="4">
        <v>1083.96</v>
      </c>
      <c r="E11" s="10"/>
      <c r="F11" s="11"/>
      <c r="G11" s="12">
        <f t="shared" si="0"/>
        <v>61.080000000000013</v>
      </c>
    </row>
    <row r="12" spans="1:7" x14ac:dyDescent="0.3">
      <c r="A12" s="3" t="s">
        <v>9</v>
      </c>
      <c r="B12" s="4">
        <v>2500</v>
      </c>
      <c r="C12" s="4">
        <v>732</v>
      </c>
      <c r="D12" s="4">
        <v>1520</v>
      </c>
      <c r="E12" s="10"/>
      <c r="F12" s="11"/>
      <c r="G12" s="12">
        <f t="shared" si="0"/>
        <v>1768</v>
      </c>
    </row>
    <row r="13" spans="1:7" x14ac:dyDescent="0.3">
      <c r="A13" s="3" t="s">
        <v>10</v>
      </c>
      <c r="B13" s="4">
        <v>1400</v>
      </c>
      <c r="C13" s="4"/>
      <c r="D13" s="4">
        <v>1300</v>
      </c>
      <c r="E13" s="10"/>
      <c r="F13" s="11"/>
      <c r="G13" s="12">
        <f t="shared" si="0"/>
        <v>1400</v>
      </c>
    </row>
    <row r="14" spans="1:7" x14ac:dyDescent="0.3">
      <c r="A14" s="3" t="s">
        <v>11</v>
      </c>
      <c r="B14" s="4">
        <v>100</v>
      </c>
      <c r="C14" s="4"/>
      <c r="D14" s="4">
        <v>70</v>
      </c>
      <c r="E14" s="10"/>
      <c r="F14" s="11"/>
      <c r="G14" s="12">
        <f t="shared" si="0"/>
        <v>100</v>
      </c>
    </row>
    <row r="15" spans="1:7" x14ac:dyDescent="0.3">
      <c r="A15" s="3" t="s">
        <v>12</v>
      </c>
      <c r="B15" s="4">
        <v>11000</v>
      </c>
      <c r="C15" s="4"/>
      <c r="D15" s="4">
        <v>10850</v>
      </c>
      <c r="E15" s="10"/>
      <c r="F15" s="11"/>
      <c r="G15" s="12">
        <f t="shared" si="0"/>
        <v>11000</v>
      </c>
    </row>
    <row r="16" spans="1:7" x14ac:dyDescent="0.3">
      <c r="A16" s="3"/>
      <c r="B16" s="5">
        <f>SUM(B7:B15)</f>
        <v>29300</v>
      </c>
      <c r="C16" s="5">
        <f>SUM(C7:C15)</f>
        <v>2864.71</v>
      </c>
      <c r="D16" s="5">
        <f>SUM(D7:D15)</f>
        <v>26732.7</v>
      </c>
      <c r="E16" s="13"/>
      <c r="F16" s="14"/>
      <c r="G16" s="14">
        <f>SUM(G7:G15)</f>
        <v>26435.29</v>
      </c>
    </row>
    <row r="17" spans="1:7" x14ac:dyDescent="0.3">
      <c r="A17" s="6" t="s">
        <v>13</v>
      </c>
      <c r="B17" s="4"/>
      <c r="C17" s="4"/>
      <c r="D17" s="4"/>
      <c r="E17" s="10"/>
      <c r="F17" s="15"/>
      <c r="G17" s="12"/>
    </row>
    <row r="18" spans="1:7" x14ac:dyDescent="0.3">
      <c r="A18" s="3" t="s">
        <v>14</v>
      </c>
      <c r="B18" s="4"/>
      <c r="C18" s="4"/>
      <c r="D18" s="4"/>
      <c r="E18" s="10"/>
      <c r="F18" s="15"/>
      <c r="G18" s="12"/>
    </row>
    <row r="19" spans="1:7" x14ac:dyDescent="0.3">
      <c r="A19" s="3" t="s">
        <v>15</v>
      </c>
      <c r="B19" s="4">
        <v>200</v>
      </c>
      <c r="C19" s="4">
        <v>100</v>
      </c>
      <c r="D19" s="4">
        <v>100</v>
      </c>
      <c r="E19" s="10"/>
      <c r="F19" s="11"/>
      <c r="G19" s="12">
        <f t="shared" si="0"/>
        <v>100</v>
      </c>
    </row>
    <row r="20" spans="1:7" x14ac:dyDescent="0.3">
      <c r="A20" s="3" t="s">
        <v>16</v>
      </c>
      <c r="B20" s="4">
        <v>7</v>
      </c>
      <c r="C20" s="4">
        <v>2.5</v>
      </c>
      <c r="D20" s="4">
        <v>2.5</v>
      </c>
      <c r="E20" s="10"/>
      <c r="F20" s="11"/>
      <c r="G20" s="12">
        <f t="shared" si="0"/>
        <v>4.5</v>
      </c>
    </row>
    <row r="21" spans="1:7" x14ac:dyDescent="0.3">
      <c r="A21" s="3" t="s">
        <v>17</v>
      </c>
      <c r="B21" s="4">
        <v>150</v>
      </c>
      <c r="C21" s="4"/>
      <c r="D21" s="4"/>
      <c r="E21" s="10"/>
      <c r="F21" s="11"/>
      <c r="G21" s="12">
        <f t="shared" si="0"/>
        <v>150</v>
      </c>
    </row>
    <row r="22" spans="1:7" x14ac:dyDescent="0.3">
      <c r="A22" s="3" t="s">
        <v>18</v>
      </c>
      <c r="B22" s="4">
        <v>3500</v>
      </c>
      <c r="C22" s="4">
        <v>4091.43</v>
      </c>
      <c r="D22" s="4">
        <v>4331.42</v>
      </c>
      <c r="E22" s="10"/>
      <c r="F22" s="11"/>
      <c r="G22" s="12">
        <f t="shared" si="0"/>
        <v>-591.42999999999984</v>
      </c>
    </row>
    <row r="23" spans="1:7" x14ac:dyDescent="0.3">
      <c r="A23" s="3" t="s">
        <v>19</v>
      </c>
      <c r="B23" s="4">
        <v>7500</v>
      </c>
      <c r="C23" s="4">
        <v>2425.92</v>
      </c>
      <c r="D23" s="4">
        <v>3416.65</v>
      </c>
      <c r="E23" s="10"/>
      <c r="F23" s="11"/>
      <c r="G23" s="12">
        <f t="shared" si="0"/>
        <v>5074.08</v>
      </c>
    </row>
    <row r="24" spans="1:7" x14ac:dyDescent="0.3">
      <c r="A24" s="3" t="s">
        <v>20</v>
      </c>
      <c r="B24" s="4">
        <v>250</v>
      </c>
      <c r="C24" s="4"/>
      <c r="D24" s="4"/>
      <c r="E24" s="10"/>
      <c r="F24" s="11"/>
      <c r="G24" s="12">
        <f t="shared" si="0"/>
        <v>250</v>
      </c>
    </row>
    <row r="25" spans="1:7" x14ac:dyDescent="0.3">
      <c r="A25" s="3" t="s">
        <v>9</v>
      </c>
      <c r="B25" s="4">
        <v>2500</v>
      </c>
      <c r="C25" s="4">
        <v>155</v>
      </c>
      <c r="D25" s="4">
        <v>155</v>
      </c>
      <c r="E25" s="10"/>
      <c r="F25" s="11"/>
      <c r="G25" s="12">
        <f t="shared" si="0"/>
        <v>2345</v>
      </c>
    </row>
    <row r="26" spans="1:7" x14ac:dyDescent="0.3">
      <c r="A26" s="3" t="s">
        <v>21</v>
      </c>
      <c r="B26" s="4">
        <v>200</v>
      </c>
      <c r="C26" s="4"/>
      <c r="D26" s="4"/>
      <c r="E26" s="10"/>
      <c r="F26" s="11"/>
      <c r="G26" s="12">
        <f t="shared" si="0"/>
        <v>200</v>
      </c>
    </row>
    <row r="27" spans="1:7" x14ac:dyDescent="0.3">
      <c r="A27" s="3" t="s">
        <v>22</v>
      </c>
      <c r="B27" s="4">
        <v>500</v>
      </c>
      <c r="C27" s="4"/>
      <c r="D27" s="4"/>
      <c r="E27" s="10"/>
      <c r="F27" s="11"/>
      <c r="G27" s="12">
        <f t="shared" si="0"/>
        <v>500</v>
      </c>
    </row>
    <row r="28" spans="1:7" x14ac:dyDescent="0.3">
      <c r="A28" s="3" t="s">
        <v>23</v>
      </c>
      <c r="B28" s="4">
        <v>3500</v>
      </c>
      <c r="C28" s="4">
        <v>1123.0899999999999</v>
      </c>
      <c r="D28" s="4">
        <v>1323.09</v>
      </c>
      <c r="E28" s="10"/>
      <c r="F28" s="11"/>
      <c r="G28" s="12">
        <f t="shared" si="0"/>
        <v>2376.91</v>
      </c>
    </row>
    <row r="29" spans="1:7" x14ac:dyDescent="0.3">
      <c r="A29" s="3" t="s">
        <v>11</v>
      </c>
      <c r="B29" s="4">
        <v>100</v>
      </c>
      <c r="C29" s="4">
        <v>80</v>
      </c>
      <c r="D29" s="4">
        <v>174</v>
      </c>
      <c r="E29" s="10"/>
      <c r="F29" s="11"/>
      <c r="G29" s="12">
        <f t="shared" si="0"/>
        <v>20</v>
      </c>
    </row>
    <row r="30" spans="1:7" x14ac:dyDescent="0.3">
      <c r="A30" s="3" t="s">
        <v>24</v>
      </c>
      <c r="B30" s="4">
        <v>1100</v>
      </c>
      <c r="C30" s="4">
        <v>185.93</v>
      </c>
      <c r="D30" s="4">
        <v>330.39</v>
      </c>
      <c r="E30" s="10"/>
      <c r="F30" s="11"/>
      <c r="G30" s="12">
        <f t="shared" si="0"/>
        <v>914.06999999999994</v>
      </c>
    </row>
    <row r="31" spans="1:7" x14ac:dyDescent="0.3">
      <c r="A31" s="3" t="s">
        <v>12</v>
      </c>
      <c r="B31" s="4">
        <v>12000</v>
      </c>
      <c r="C31" s="4">
        <v>113.85</v>
      </c>
      <c r="D31" s="4">
        <v>1964.69</v>
      </c>
      <c r="E31" s="10"/>
      <c r="F31" s="11"/>
      <c r="G31" s="12">
        <f t="shared" si="0"/>
        <v>11886.15</v>
      </c>
    </row>
    <row r="32" spans="1:7" x14ac:dyDescent="0.3">
      <c r="A32" s="3" t="s">
        <v>25</v>
      </c>
      <c r="B32" s="4">
        <v>1200</v>
      </c>
      <c r="C32" s="4">
        <v>317</v>
      </c>
      <c r="D32" s="4">
        <v>513</v>
      </c>
      <c r="E32" s="10"/>
      <c r="F32" s="11"/>
      <c r="G32" s="12">
        <f t="shared" si="0"/>
        <v>883</v>
      </c>
    </row>
    <row r="33" spans="1:7" x14ac:dyDescent="0.3">
      <c r="A33" s="3"/>
      <c r="B33" s="7">
        <f>SUM(B18:B32)</f>
        <v>32707</v>
      </c>
      <c r="C33" s="7">
        <f>SUM(C19:C32)</f>
        <v>8594.7200000000012</v>
      </c>
      <c r="D33" s="7">
        <f>SUM(D19:D32)</f>
        <v>12310.74</v>
      </c>
      <c r="E33" s="10"/>
      <c r="F33" s="11"/>
      <c r="G33" s="14">
        <f>SUM(G19:G32)</f>
        <v>24112.28</v>
      </c>
    </row>
    <row r="34" spans="1:7" x14ac:dyDescent="0.3">
      <c r="A34" s="1" t="s">
        <v>27</v>
      </c>
      <c r="B34" s="13"/>
      <c r="C34" s="13"/>
      <c r="D34" s="13"/>
      <c r="E34" s="13"/>
      <c r="F34" s="14"/>
      <c r="G34" s="12"/>
    </row>
    <row r="35" spans="1:7" x14ac:dyDescent="0.3">
      <c r="E35" s="10"/>
    </row>
    <row r="36" spans="1:7" x14ac:dyDescent="0.3">
      <c r="A36" s="3" t="s">
        <v>28</v>
      </c>
      <c r="B36" s="13"/>
      <c r="C36" s="13"/>
      <c r="D36" s="13"/>
      <c r="F36" s="14">
        <f>+F16-F34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ColWidth="11.19921875" defaultRowHeight="15.6" x14ac:dyDescent="0.3"/>
  <cols>
    <col min="2" max="2" width="27.69921875" customWidth="1"/>
    <col min="3" max="3" width="16" customWidth="1"/>
    <col min="4" max="4" width="14.19921875" customWidth="1"/>
    <col min="5" max="5" width="13.296875" customWidth="1"/>
    <col min="6" max="6" width="14.296875" customWidth="1"/>
  </cols>
  <sheetData>
    <row r="1" spans="1:6" x14ac:dyDescent="0.3">
      <c r="A1" t="s">
        <v>77</v>
      </c>
    </row>
    <row r="3" spans="1:6" x14ac:dyDescent="0.3">
      <c r="A3" s="1" t="s">
        <v>29</v>
      </c>
      <c r="C3" s="16">
        <v>42185</v>
      </c>
      <c r="D3" s="16">
        <v>42643</v>
      </c>
      <c r="E3" s="16">
        <v>42735</v>
      </c>
      <c r="F3" s="16">
        <v>42460</v>
      </c>
    </row>
    <row r="4" spans="1:6" x14ac:dyDescent="0.3">
      <c r="B4" t="s">
        <v>30</v>
      </c>
    </row>
    <row r="5" spans="1:6" x14ac:dyDescent="0.3">
      <c r="B5" t="s">
        <v>31</v>
      </c>
      <c r="C5" s="10">
        <v>23031.439999999999</v>
      </c>
      <c r="D5" s="10"/>
      <c r="E5" s="10"/>
      <c r="F5" s="10"/>
    </row>
    <row r="6" spans="1:6" x14ac:dyDescent="0.3">
      <c r="B6" t="s">
        <v>32</v>
      </c>
      <c r="C6" s="10">
        <v>23146.16</v>
      </c>
      <c r="D6" s="10"/>
      <c r="E6" s="10"/>
      <c r="F6" s="10"/>
    </row>
    <row r="7" spans="1:6" x14ac:dyDescent="0.3">
      <c r="D7" s="10"/>
      <c r="E7" s="10"/>
      <c r="F7" s="10"/>
    </row>
    <row r="8" spans="1:6" x14ac:dyDescent="0.3">
      <c r="B8" t="s">
        <v>33</v>
      </c>
      <c r="C8" s="10">
        <f>SUM(C5:C6)</f>
        <v>46177.599999999999</v>
      </c>
      <c r="D8" s="10"/>
      <c r="E8" s="10"/>
      <c r="F8" s="10"/>
    </row>
    <row r="9" spans="1:6" x14ac:dyDescent="0.3">
      <c r="D9" s="10"/>
      <c r="E9" s="10"/>
      <c r="F9" s="10"/>
    </row>
    <row r="10" spans="1:6" x14ac:dyDescent="0.3">
      <c r="B10" t="s">
        <v>34</v>
      </c>
      <c r="D10" s="10"/>
      <c r="E10" s="10"/>
      <c r="F10" s="10"/>
    </row>
    <row r="11" spans="1:6" x14ac:dyDescent="0.3">
      <c r="B11" t="s">
        <v>35</v>
      </c>
      <c r="C11" s="10">
        <v>10000</v>
      </c>
      <c r="D11" s="10"/>
      <c r="E11" s="10"/>
      <c r="F11" s="10"/>
    </row>
    <row r="12" spans="1:6" x14ac:dyDescent="0.3">
      <c r="B12" t="s">
        <v>36</v>
      </c>
      <c r="C12" s="10">
        <v>40000</v>
      </c>
      <c r="D12" s="10"/>
      <c r="E12" s="10"/>
      <c r="F12" s="10"/>
    </row>
    <row r="13" spans="1:6" x14ac:dyDescent="0.3">
      <c r="B13" t="s">
        <v>37</v>
      </c>
      <c r="C13" s="10">
        <v>10000</v>
      </c>
      <c r="D13" s="10"/>
      <c r="E13" s="10"/>
      <c r="F13" s="10"/>
    </row>
    <row r="14" spans="1:6" x14ac:dyDescent="0.3">
      <c r="C14" s="10"/>
      <c r="D14" s="10"/>
      <c r="E14" s="10"/>
      <c r="F14" s="10"/>
    </row>
    <row r="15" spans="1:6" x14ac:dyDescent="0.3">
      <c r="B15" t="s">
        <v>38</v>
      </c>
      <c r="C15" s="10">
        <v>60000</v>
      </c>
      <c r="D15" s="10"/>
      <c r="E15" s="10"/>
      <c r="F15" s="10"/>
    </row>
    <row r="16" spans="1:6" x14ac:dyDescent="0.3">
      <c r="D16" s="10"/>
      <c r="E16" s="10"/>
      <c r="F16" s="10"/>
    </row>
    <row r="17" spans="1:6" x14ac:dyDescent="0.3">
      <c r="B17" s="1" t="s">
        <v>39</v>
      </c>
      <c r="C17" s="14">
        <f>+C8+C15</f>
        <v>106177.60000000001</v>
      </c>
      <c r="D17" s="13"/>
      <c r="E17" s="13"/>
      <c r="F17" s="13"/>
    </row>
    <row r="18" spans="1:6" x14ac:dyDescent="0.3">
      <c r="D18" s="10"/>
      <c r="E18" s="10"/>
      <c r="F18" s="10"/>
    </row>
    <row r="19" spans="1:6" x14ac:dyDescent="0.3">
      <c r="A19" s="1" t="s">
        <v>40</v>
      </c>
      <c r="D19" s="10"/>
      <c r="E19" s="10"/>
      <c r="F19" s="10"/>
    </row>
    <row r="20" spans="1:6" x14ac:dyDescent="0.3">
      <c r="B20" t="s">
        <v>41</v>
      </c>
      <c r="C20" s="10">
        <v>117402.56</v>
      </c>
      <c r="D20" s="10"/>
      <c r="E20" s="10"/>
      <c r="F20" s="10"/>
    </row>
    <row r="21" spans="1:6" x14ac:dyDescent="0.3">
      <c r="B21" t="s">
        <v>42</v>
      </c>
      <c r="C21" s="10">
        <v>-5494.95</v>
      </c>
      <c r="D21" s="10"/>
      <c r="E21" s="10"/>
      <c r="F21" s="10"/>
    </row>
    <row r="22" spans="1:6" x14ac:dyDescent="0.3">
      <c r="B22" t="s">
        <v>43</v>
      </c>
      <c r="C22" s="10">
        <v>-5730.01</v>
      </c>
      <c r="D22" s="10"/>
      <c r="E22" s="10"/>
      <c r="F22" s="10"/>
    </row>
    <row r="23" spans="1:6" x14ac:dyDescent="0.3">
      <c r="D23" s="10"/>
      <c r="E23" s="10"/>
      <c r="F23" s="10"/>
    </row>
    <row r="24" spans="1:6" x14ac:dyDescent="0.3">
      <c r="C24" s="13">
        <f>SUM(C20:C22)</f>
        <v>106177.60000000001</v>
      </c>
      <c r="D24" s="10"/>
      <c r="E24" s="10"/>
      <c r="F24" s="10"/>
    </row>
    <row r="25" spans="1:6" x14ac:dyDescent="0.3">
      <c r="D25" s="10"/>
      <c r="E25" s="10"/>
      <c r="F25" s="10"/>
    </row>
    <row r="26" spans="1:6" x14ac:dyDescent="0.3">
      <c r="B26" s="1" t="s">
        <v>44</v>
      </c>
      <c r="C26" s="23">
        <v>106177.60000000001</v>
      </c>
      <c r="D26" s="13"/>
      <c r="E26" s="13"/>
      <c r="F26" s="1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G12" sqref="G12"/>
    </sheetView>
  </sheetViews>
  <sheetFormatPr defaultColWidth="11.19921875" defaultRowHeight="15.6" x14ac:dyDescent="0.3"/>
  <cols>
    <col min="4" max="4" width="11.5" bestFit="1" customWidth="1"/>
  </cols>
  <sheetData>
    <row r="2" spans="1:4" x14ac:dyDescent="0.3">
      <c r="A2" s="1" t="s">
        <v>45</v>
      </c>
    </row>
    <row r="3" spans="1:4" x14ac:dyDescent="0.3">
      <c r="A3" s="1" t="s">
        <v>79</v>
      </c>
    </row>
    <row r="4" spans="1:4" x14ac:dyDescent="0.3">
      <c r="A4" s="1"/>
    </row>
    <row r="5" spans="1:4" x14ac:dyDescent="0.3">
      <c r="A5" s="1"/>
      <c r="B5" t="s">
        <v>80</v>
      </c>
    </row>
    <row r="6" spans="1:4" x14ac:dyDescent="0.3">
      <c r="A6" s="1" t="s">
        <v>2</v>
      </c>
    </row>
    <row r="7" spans="1:4" x14ac:dyDescent="0.3">
      <c r="B7" t="s">
        <v>46</v>
      </c>
      <c r="C7" s="10"/>
      <c r="D7" s="10"/>
    </row>
    <row r="8" spans="1:4" x14ac:dyDescent="0.3">
      <c r="B8" t="s">
        <v>47</v>
      </c>
      <c r="C8" s="10"/>
      <c r="D8" s="10">
        <v>10850</v>
      </c>
    </row>
    <row r="9" spans="1:4" x14ac:dyDescent="0.3">
      <c r="B9" t="s">
        <v>48</v>
      </c>
      <c r="C9" s="10"/>
      <c r="D9" s="10"/>
    </row>
    <row r="10" spans="1:4" x14ac:dyDescent="0.3">
      <c r="C10" s="10"/>
      <c r="D10" s="10"/>
    </row>
    <row r="11" spans="1:4" x14ac:dyDescent="0.3">
      <c r="C11" s="10"/>
    </row>
    <row r="12" spans="1:4" x14ac:dyDescent="0.3">
      <c r="B12" s="1" t="s">
        <v>49</v>
      </c>
      <c r="C12" s="10"/>
      <c r="D12" s="13">
        <f>SUM(D7:D10)</f>
        <v>10850</v>
      </c>
    </row>
    <row r="15" spans="1:4" x14ac:dyDescent="0.3">
      <c r="A15" s="1" t="s">
        <v>50</v>
      </c>
    </row>
    <row r="16" spans="1:4" x14ac:dyDescent="0.3">
      <c r="B16" t="s">
        <v>51</v>
      </c>
      <c r="C16" s="10"/>
      <c r="D16" s="10"/>
    </row>
    <row r="17" spans="2:4" x14ac:dyDescent="0.3">
      <c r="B17" t="s">
        <v>52</v>
      </c>
      <c r="C17" s="10"/>
      <c r="D17" s="10"/>
    </row>
    <row r="18" spans="2:4" x14ac:dyDescent="0.3">
      <c r="C18" s="10"/>
      <c r="D18" s="10"/>
    </row>
    <row r="19" spans="2:4" x14ac:dyDescent="0.3">
      <c r="B19" t="s">
        <v>53</v>
      </c>
      <c r="C19" s="10"/>
      <c r="D19" s="10">
        <v>113.85</v>
      </c>
    </row>
    <row r="20" spans="2:4" x14ac:dyDescent="0.3">
      <c r="B20" t="s">
        <v>54</v>
      </c>
      <c r="C20" s="10"/>
      <c r="D20" s="10">
        <v>1964.69</v>
      </c>
    </row>
    <row r="21" spans="2:4" x14ac:dyDescent="0.3">
      <c r="B21" t="s">
        <v>55</v>
      </c>
      <c r="C21" s="10"/>
      <c r="D21" s="10"/>
    </row>
    <row r="22" spans="2:4" x14ac:dyDescent="0.3">
      <c r="C22" s="10"/>
      <c r="D22" s="10"/>
    </row>
    <row r="23" spans="2:4" x14ac:dyDescent="0.3">
      <c r="B23" s="1" t="s">
        <v>27</v>
      </c>
      <c r="C23" s="10"/>
      <c r="D23" s="17"/>
    </row>
    <row r="25" spans="2:4" x14ac:dyDescent="0.3">
      <c r="B25" t="s">
        <v>56</v>
      </c>
      <c r="D25" s="12">
        <f>+D12-D23</f>
        <v>10850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A4" sqref="A4"/>
    </sheetView>
  </sheetViews>
  <sheetFormatPr defaultColWidth="11.19921875" defaultRowHeight="15.6" x14ac:dyDescent="0.3"/>
  <cols>
    <col min="2" max="2" width="18.296875" customWidth="1"/>
    <col min="3" max="3" width="14.19921875" bestFit="1" customWidth="1"/>
  </cols>
  <sheetData>
    <row r="2" spans="1:4" x14ac:dyDescent="0.3">
      <c r="A2" s="1" t="s">
        <v>57</v>
      </c>
      <c r="B2" s="1"/>
    </row>
    <row r="3" spans="1:4" x14ac:dyDescent="0.3">
      <c r="A3" s="1" t="s">
        <v>79</v>
      </c>
      <c r="B3" s="1"/>
    </row>
    <row r="4" spans="1:4" x14ac:dyDescent="0.3">
      <c r="A4" t="s">
        <v>80</v>
      </c>
    </row>
    <row r="5" spans="1:4" x14ac:dyDescent="0.3">
      <c r="A5" s="1" t="s">
        <v>2</v>
      </c>
    </row>
    <row r="6" spans="1:4" x14ac:dyDescent="0.3">
      <c r="B6" t="s">
        <v>58</v>
      </c>
      <c r="C6" s="10">
        <v>1520</v>
      </c>
    </row>
    <row r="7" spans="1:4" x14ac:dyDescent="0.3">
      <c r="B7" s="16" t="s">
        <v>59</v>
      </c>
      <c r="C7" s="10"/>
    </row>
    <row r="8" spans="1:4" x14ac:dyDescent="0.3">
      <c r="B8" s="16"/>
      <c r="C8" s="10"/>
    </row>
    <row r="9" spans="1:4" x14ac:dyDescent="0.3">
      <c r="B9" s="1" t="s">
        <v>60</v>
      </c>
      <c r="C9" s="13">
        <f>SUM(C6:C7)</f>
        <v>1520</v>
      </c>
    </row>
    <row r="10" spans="1:4" x14ac:dyDescent="0.3">
      <c r="C10" s="10"/>
    </row>
    <row r="11" spans="1:4" x14ac:dyDescent="0.3">
      <c r="A11" s="1" t="s">
        <v>50</v>
      </c>
      <c r="C11" s="10"/>
    </row>
    <row r="12" spans="1:4" x14ac:dyDescent="0.3">
      <c r="B12" t="s">
        <v>61</v>
      </c>
      <c r="C12" s="10"/>
    </row>
    <row r="13" spans="1:4" x14ac:dyDescent="0.3">
      <c r="B13" t="s">
        <v>62</v>
      </c>
      <c r="C13" s="10">
        <v>155</v>
      </c>
      <c r="D13" t="s">
        <v>78</v>
      </c>
    </row>
    <row r="14" spans="1:4" x14ac:dyDescent="0.3">
      <c r="B14" t="s">
        <v>63</v>
      </c>
      <c r="C14" s="10"/>
    </row>
    <row r="15" spans="1:4" x14ac:dyDescent="0.3">
      <c r="C15" s="10"/>
    </row>
    <row r="16" spans="1:4" x14ac:dyDescent="0.3">
      <c r="B16" s="1" t="s">
        <v>60</v>
      </c>
      <c r="C16" s="14">
        <f>SUM(C12:C15)</f>
        <v>155</v>
      </c>
    </row>
    <row r="18" spans="1:3" x14ac:dyDescent="0.3">
      <c r="A18" s="1" t="s">
        <v>64</v>
      </c>
      <c r="C18" s="13">
        <f>+C9-C16</f>
        <v>1365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3" sqref="A3"/>
    </sheetView>
  </sheetViews>
  <sheetFormatPr defaultColWidth="11.19921875" defaultRowHeight="15.6" x14ac:dyDescent="0.3"/>
  <cols>
    <col min="3" max="3" width="14.19921875" customWidth="1"/>
  </cols>
  <sheetData>
    <row r="2" spans="1:5" x14ac:dyDescent="0.3">
      <c r="A2" s="18" t="s">
        <v>65</v>
      </c>
      <c r="B2" s="18"/>
      <c r="C2" s="19"/>
      <c r="D2" s="19"/>
      <c r="E2" s="19"/>
    </row>
    <row r="3" spans="1:5" x14ac:dyDescent="0.3">
      <c r="A3" s="18" t="s">
        <v>81</v>
      </c>
      <c r="B3" s="19"/>
      <c r="C3" s="19"/>
      <c r="D3" s="19"/>
      <c r="E3" s="19"/>
    </row>
    <row r="4" spans="1:5" x14ac:dyDescent="0.3">
      <c r="A4" s="18" t="s">
        <v>66</v>
      </c>
      <c r="B4" s="20"/>
      <c r="C4" s="19"/>
      <c r="D4" s="20"/>
      <c r="E4" s="19"/>
    </row>
    <row r="5" spans="1:5" x14ac:dyDescent="0.3">
      <c r="A5" s="19"/>
      <c r="B5" s="20"/>
      <c r="E5" s="19"/>
    </row>
    <row r="6" spans="1:5" x14ac:dyDescent="0.3">
      <c r="A6" s="19"/>
      <c r="B6" s="20"/>
      <c r="C6" s="19" t="s">
        <v>67</v>
      </c>
      <c r="D6" s="20">
        <v>953</v>
      </c>
      <c r="E6" s="19"/>
    </row>
    <row r="7" spans="1:5" x14ac:dyDescent="0.3">
      <c r="A7" s="19"/>
      <c r="B7" s="21"/>
      <c r="C7" s="19" t="s">
        <v>68</v>
      </c>
      <c r="D7" s="20">
        <v>700</v>
      </c>
      <c r="E7" s="19"/>
    </row>
    <row r="8" spans="1:5" x14ac:dyDescent="0.3">
      <c r="A8" s="19"/>
      <c r="B8" s="21"/>
      <c r="C8" s="19" t="s">
        <v>75</v>
      </c>
      <c r="D8" s="20">
        <v>75</v>
      </c>
      <c r="E8" s="19"/>
    </row>
    <row r="9" spans="1:5" x14ac:dyDescent="0.3">
      <c r="A9" s="19"/>
      <c r="B9" s="20"/>
      <c r="C9" s="19"/>
      <c r="D9" s="20"/>
      <c r="E9" s="19"/>
    </row>
    <row r="10" spans="1:5" x14ac:dyDescent="0.3">
      <c r="A10" s="19"/>
      <c r="B10" s="20"/>
      <c r="C10" s="18" t="s">
        <v>66</v>
      </c>
      <c r="D10" s="21">
        <f>SUM(D6:D9)</f>
        <v>1728</v>
      </c>
      <c r="E10" s="19"/>
    </row>
    <row r="11" spans="1:5" x14ac:dyDescent="0.3">
      <c r="A11" s="18" t="s">
        <v>13</v>
      </c>
      <c r="B11" s="20"/>
      <c r="C11" s="19"/>
      <c r="D11" s="20"/>
      <c r="E11" s="19"/>
    </row>
    <row r="12" spans="1:5" x14ac:dyDescent="0.3">
      <c r="A12" s="19"/>
      <c r="B12" s="20"/>
      <c r="C12" s="19" t="s">
        <v>67</v>
      </c>
      <c r="D12" s="20">
        <v>277.20999999999998</v>
      </c>
      <c r="E12" s="19" t="s">
        <v>67</v>
      </c>
    </row>
    <row r="13" spans="1:5" x14ac:dyDescent="0.3">
      <c r="A13" s="19"/>
      <c r="B13" s="20"/>
      <c r="C13" s="19"/>
      <c r="D13" s="20">
        <v>25</v>
      </c>
      <c r="E13" s="19" t="s">
        <v>76</v>
      </c>
    </row>
    <row r="14" spans="1:5" x14ac:dyDescent="0.3">
      <c r="A14" s="19"/>
      <c r="B14" s="21"/>
      <c r="C14" s="18" t="s">
        <v>69</v>
      </c>
      <c r="D14" s="21">
        <f>SUM(D12:D13)</f>
        <v>302.20999999999998</v>
      </c>
      <c r="E14" s="19"/>
    </row>
    <row r="15" spans="1:5" x14ac:dyDescent="0.3">
      <c r="A15" s="19"/>
      <c r="B15" s="20"/>
      <c r="C15" s="19"/>
      <c r="D15" s="20"/>
      <c r="E15" s="19"/>
    </row>
    <row r="16" spans="1:5" x14ac:dyDescent="0.3">
      <c r="A16" s="19"/>
      <c r="B16" s="21"/>
      <c r="C16" s="19"/>
      <c r="D16" s="20"/>
      <c r="E16" s="19"/>
    </row>
    <row r="17" spans="1:5" x14ac:dyDescent="0.3">
      <c r="A17" s="19"/>
      <c r="B17" s="20"/>
      <c r="C17" s="18"/>
      <c r="D17" s="21"/>
      <c r="E17" s="19"/>
    </row>
    <row r="18" spans="1:5" x14ac:dyDescent="0.3">
      <c r="A18" s="19"/>
      <c r="B18" s="20"/>
      <c r="C18" s="19"/>
      <c r="D18" s="19"/>
      <c r="E18" s="19"/>
    </row>
    <row r="19" spans="1:5" x14ac:dyDescent="0.3">
      <c r="A19" s="19"/>
      <c r="B19" s="20"/>
      <c r="C19" s="19"/>
      <c r="D19" s="19"/>
      <c r="E19" s="19"/>
    </row>
    <row r="20" spans="1:5" x14ac:dyDescent="0.3">
      <c r="A20" s="19"/>
      <c r="B20" s="19"/>
      <c r="C20" s="19"/>
      <c r="D20" s="19"/>
      <c r="E20" s="19"/>
    </row>
    <row r="21" spans="1:5" x14ac:dyDescent="0.3">
      <c r="A21" s="18" t="s">
        <v>70</v>
      </c>
      <c r="B21" s="19"/>
      <c r="C21" s="19"/>
      <c r="D21" s="21">
        <f>+D10-D14</f>
        <v>1425.79</v>
      </c>
      <c r="E21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</vt:lpstr>
      <vt:lpstr>YTD</vt:lpstr>
      <vt:lpstr>Balance Sheet</vt:lpstr>
      <vt:lpstr>Skater programs</vt:lpstr>
      <vt:lpstr>Officials Programs</vt:lpstr>
      <vt:lpstr>Fundraising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Burwash</dc:creator>
  <cp:lastModifiedBy>M A</cp:lastModifiedBy>
  <dcterms:created xsi:type="dcterms:W3CDTF">2017-07-03T19:35:19Z</dcterms:created>
  <dcterms:modified xsi:type="dcterms:W3CDTF">2017-09-14T05:36:09Z</dcterms:modified>
</cp:coreProperties>
</file>